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ncentdivoux/Desktop/"/>
    </mc:Choice>
  </mc:AlternateContent>
  <xr:revisionPtr revIDLastSave="0" documentId="13_ncr:1_{9BCBBAEC-D614-1641-AF09-6C86B09BBA0A}" xr6:coauthVersionLast="32" xr6:coauthVersionMax="32" xr10:uidLastSave="{00000000-0000-0000-0000-000000000000}"/>
  <bookViews>
    <workbookView xWindow="0" yWindow="0" windowWidth="25600" windowHeight="16000" xr2:uid="{F0E07E7F-999A-694F-85E5-584D662B03A6}"/>
  </bookViews>
  <sheets>
    <sheet name="Feuil1 (2)" sheetId="2" r:id="rId1"/>
    <sheet name="Feuil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G35" i="2"/>
  <c r="F35" i="2"/>
  <c r="E35" i="2"/>
  <c r="D35" i="2"/>
  <c r="C35" i="2"/>
  <c r="B35" i="2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<sst xmlns="http://schemas.openxmlformats.org/spreadsheetml/2006/main" count="78" uniqueCount="46">
  <si>
    <t>Evènements - Vie culturelle</t>
  </si>
  <si>
    <t>Semaine Bleue</t>
  </si>
  <si>
    <t>Bistrots et cinémas de plein air</t>
  </si>
  <si>
    <t>Festival Ecoutez Voir</t>
  </si>
  <si>
    <t>Carnaval</t>
  </si>
  <si>
    <t>Fête de quartier</t>
  </si>
  <si>
    <t>Citoyenneté</t>
  </si>
  <si>
    <t>Etre ensemble</t>
  </si>
  <si>
    <t>Sorties</t>
  </si>
  <si>
    <t>Loisirs</t>
  </si>
  <si>
    <t>Echecs</t>
  </si>
  <si>
    <t>AGP</t>
  </si>
  <si>
    <t>Hayer de Poitou</t>
  </si>
  <si>
    <t>Vie associative</t>
  </si>
  <si>
    <t>vie pratique</t>
  </si>
  <si>
    <t>Kalinka</t>
  </si>
  <si>
    <t>L'Espoir</t>
  </si>
  <si>
    <t>Services</t>
  </si>
  <si>
    <t>Centre de Santé</t>
  </si>
  <si>
    <t>Maison de la prévention</t>
  </si>
  <si>
    <t>Vivre Ensemble au sein de la RIG</t>
  </si>
  <si>
    <t>Joker</t>
  </si>
  <si>
    <t>Comité de quartier</t>
  </si>
  <si>
    <t>Epicerie sociale</t>
  </si>
  <si>
    <t>Solidarités</t>
  </si>
  <si>
    <t>CLCV</t>
  </si>
  <si>
    <t>CNL</t>
  </si>
  <si>
    <t>Crésus</t>
  </si>
  <si>
    <t>Nord-Sud Développement</t>
  </si>
  <si>
    <t>APVR</t>
  </si>
  <si>
    <t>SOLIFA</t>
  </si>
  <si>
    <t>Colonne1</t>
  </si>
  <si>
    <t>Santé ment et physique</t>
  </si>
  <si>
    <t>Conseil Citoyen</t>
  </si>
  <si>
    <t>Embuscade</t>
  </si>
  <si>
    <t>51 ans</t>
  </si>
  <si>
    <t>Poouvoir d'Agir</t>
  </si>
  <si>
    <t>Participer</t>
  </si>
  <si>
    <t>Mettre dans enfants et adultes</t>
  </si>
  <si>
    <t>Colonne2</t>
  </si>
  <si>
    <t>Initiatives d'habitants</t>
  </si>
  <si>
    <t>Tous connectés</t>
  </si>
  <si>
    <t>Mise à dispo de salles</t>
  </si>
  <si>
    <t>Photocopies</t>
  </si>
  <si>
    <t>Aide au départs en vacances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</si>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</sst>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84FCAE-36A9-FC46-990D-E32CFBDAAEDA}" name="Tableau13" displayName="Tableau13" ref="A1:I35" totalsRowCount="1">
  <autoFilter ref="A1:I34" xr:uid="{5514613C-F108-D24C-8D20-022951615973}"/>
  <tableColumns count="9">
    <tableColumn id="1" xr3:uid="{B8007EA6-682C-F24A-851E-49BC3302D31E}" name="Colonne1"/>
    <tableColumn id="2" xr3:uid="{7C010F2F-72D7-A549-834E-CC3760655246}" name="Evènements - Vie culturelle" totalsRowFunction="sum"/>
    <tableColumn id="3" xr3:uid="{F1FE6093-CE22-3244-91AD-D340226E670F}" name="Citoyenneté" totalsRowFunction="sum"/>
    <tableColumn id="4" xr3:uid="{AE197452-4D9E-DE4A-9B49-30FB46921BF1}" name="Etre ensemble" totalsRowFunction="sum"/>
    <tableColumn id="8" xr3:uid="{68AB535E-1700-7047-90AE-4AF9690E2EC5}" name="vie pratique" totalsRowFunction="sum"/>
    <tableColumn id="9" xr3:uid="{FE302FF5-9FB1-9044-8365-7FD17D77E8CC}" name="Services" totalsRowFunction="sum"/>
    <tableColumn id="10" xr3:uid="{832D2274-AABB-5240-A8C0-F5B3C8B6CD71}" name="Solidarités" totalsRowFunction="sum"/>
    <tableColumn id="11" xr3:uid="{EE861A43-29A1-7641-B84C-7BE96CB46DD4}" name="Colonne2"/>
    <tableColumn id="12" xr3:uid="{FF1E9787-8F4D-464C-95DA-4E6F8EDB9B15}" name="0" dataDxfId="0">
      <calculatedColumnFormula>SUM(B2:H2)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368E2F-1B15-A04B-B13A-574A97FB1175}" name="Tableau1" displayName="Tableau1" ref="A1:J27" totalsRowCount="1">
  <autoFilter ref="A1:J26" xr:uid="{5514613C-F108-D24C-8D20-022951615973}"/>
  <tableColumns count="10">
    <tableColumn id="1" xr3:uid="{CA1BACBE-D84B-9E46-8F74-A863F6D07C09}" name="Colonne1"/>
    <tableColumn id="2" xr3:uid="{D7CD259D-E226-1A43-88F4-15C5570054B7}" name="Evènements - Vie culturelle" totalsRowFunction="sum"/>
    <tableColumn id="3" xr3:uid="{A58E6E62-C99B-004D-91B3-6EEF1EB4CEBF}" name="Citoyenneté" totalsRowFunction="sum"/>
    <tableColumn id="4" xr3:uid="{9B3C0EA4-7411-FE41-BD9F-1F85C0688AD2}" name="Etre ensemble" totalsRowFunction="sum"/>
    <tableColumn id="5" xr3:uid="{AC0063C3-A3AA-B841-85A5-5FEFC5422C11}" name="Loisirs" totalsRowFunction="sum"/>
    <tableColumn id="6" xr3:uid="{90EBFE55-FA03-A149-929D-5AA31A0218BD}" name="Santé ment et physique" totalsRowFunction="sum"/>
    <tableColumn id="7" xr3:uid="{5B83FFDA-9ABC-194E-AB65-F3B426EFB4EF}" name="Vie associative" totalsRowFunction="sum"/>
    <tableColumn id="8" xr3:uid="{5A3E9C2D-E90D-424A-A6A1-DF692A15D947}" name="vie pratique" totalsRowFunction="sum"/>
    <tableColumn id="9" xr3:uid="{D247CA93-DCB7-AB4C-A2BF-E6F8A1B264D5}" name="Services" totalsRowFunction="sum"/>
    <tableColumn id="10" xr3:uid="{CF7DE50D-114B-2248-A2A2-930B421D1A5F}" name="Solidarité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6AB2-B92B-4341-837A-2F32D643314C}">
  <dimension ref="A1:I35"/>
  <sheetViews>
    <sheetView tabSelected="1" zoomScale="140" zoomScaleNormal="140" workbookViewId="0">
      <selection activeCell="C24" sqref="C24"/>
    </sheetView>
  </sheetViews>
  <sheetFormatPr baseColWidth="10" defaultRowHeight="15" x14ac:dyDescent="0.2"/>
  <cols>
    <col min="1" max="1" width="26.83203125" customWidth="1"/>
    <col min="2" max="2" width="22.33203125" bestFit="1" customWidth="1"/>
    <col min="3" max="3" width="11" customWidth="1"/>
    <col min="4" max="4" width="12.5" customWidth="1"/>
  </cols>
  <sheetData>
    <row r="1" spans="1:9" x14ac:dyDescent="0.2">
      <c r="A1" t="s">
        <v>31</v>
      </c>
      <c r="B1" t="s">
        <v>0</v>
      </c>
      <c r="C1" t="s">
        <v>6</v>
      </c>
      <c r="D1" t="s">
        <v>7</v>
      </c>
      <c r="E1" t="s">
        <v>14</v>
      </c>
      <c r="F1" t="s">
        <v>17</v>
      </c>
      <c r="G1" t="s">
        <v>24</v>
      </c>
      <c r="H1" t="s">
        <v>39</v>
      </c>
      <c r="I1" t="s">
        <v>45</v>
      </c>
    </row>
    <row r="2" spans="1:9" x14ac:dyDescent="0.2">
      <c r="A2" t="s">
        <v>1</v>
      </c>
      <c r="B2">
        <v>1</v>
      </c>
      <c r="I2">
        <f t="shared" ref="I2:I34" si="0">SUM(B2:H2)</f>
        <v>1</v>
      </c>
    </row>
    <row r="3" spans="1:9" x14ac:dyDescent="0.2">
      <c r="A3" t="s">
        <v>2</v>
      </c>
      <c r="B3">
        <v>1</v>
      </c>
      <c r="I3">
        <f t="shared" si="0"/>
        <v>1</v>
      </c>
    </row>
    <row r="4" spans="1:9" x14ac:dyDescent="0.2">
      <c r="A4" t="s">
        <v>3</v>
      </c>
      <c r="B4">
        <v>1</v>
      </c>
      <c r="I4">
        <f t="shared" si="0"/>
        <v>1</v>
      </c>
    </row>
    <row r="5" spans="1:9" x14ac:dyDescent="0.2">
      <c r="A5" t="s">
        <v>4</v>
      </c>
      <c r="B5">
        <v>1</v>
      </c>
      <c r="I5">
        <f t="shared" si="0"/>
        <v>1</v>
      </c>
    </row>
    <row r="6" spans="1:9" x14ac:dyDescent="0.2">
      <c r="A6" t="s">
        <v>5</v>
      </c>
      <c r="B6">
        <v>1</v>
      </c>
      <c r="I6">
        <f t="shared" si="0"/>
        <v>1</v>
      </c>
    </row>
    <row r="7" spans="1:9" x14ac:dyDescent="0.2">
      <c r="A7" t="s">
        <v>8</v>
      </c>
      <c r="D7">
        <v>1</v>
      </c>
      <c r="I7">
        <f t="shared" si="0"/>
        <v>1</v>
      </c>
    </row>
    <row r="8" spans="1:9" x14ac:dyDescent="0.2">
      <c r="A8" t="s">
        <v>10</v>
      </c>
      <c r="H8" t="s">
        <v>38</v>
      </c>
      <c r="I8">
        <f t="shared" si="0"/>
        <v>0</v>
      </c>
    </row>
    <row r="9" spans="1:9" x14ac:dyDescent="0.2">
      <c r="A9" t="s">
        <v>11</v>
      </c>
      <c r="C9">
        <v>1</v>
      </c>
      <c r="I9">
        <f t="shared" si="0"/>
        <v>1</v>
      </c>
    </row>
    <row r="10" spans="1:9" x14ac:dyDescent="0.2">
      <c r="A10" t="s">
        <v>12</v>
      </c>
      <c r="D10">
        <v>1</v>
      </c>
      <c r="I10">
        <f t="shared" si="0"/>
        <v>1</v>
      </c>
    </row>
    <row r="11" spans="1:9" x14ac:dyDescent="0.2">
      <c r="A11" t="s">
        <v>15</v>
      </c>
      <c r="D11">
        <v>1</v>
      </c>
      <c r="I11">
        <f t="shared" si="0"/>
        <v>1</v>
      </c>
    </row>
    <row r="12" spans="1:9" x14ac:dyDescent="0.2">
      <c r="A12" t="s">
        <v>16</v>
      </c>
      <c r="G12">
        <v>1</v>
      </c>
      <c r="I12">
        <f t="shared" si="0"/>
        <v>1</v>
      </c>
    </row>
    <row r="13" spans="1:9" x14ac:dyDescent="0.2">
      <c r="A13" t="s">
        <v>18</v>
      </c>
      <c r="E13">
        <v>1</v>
      </c>
      <c r="I13">
        <f t="shared" si="0"/>
        <v>1</v>
      </c>
    </row>
    <row r="14" spans="1:9" x14ac:dyDescent="0.2">
      <c r="A14" t="s">
        <v>19</v>
      </c>
      <c r="G14">
        <v>1</v>
      </c>
      <c r="I14">
        <f t="shared" si="0"/>
        <v>1</v>
      </c>
    </row>
    <row r="15" spans="1:9" x14ac:dyDescent="0.2">
      <c r="A15" t="s">
        <v>20</v>
      </c>
      <c r="C15">
        <v>1</v>
      </c>
      <c r="I15">
        <f t="shared" si="0"/>
        <v>1</v>
      </c>
    </row>
    <row r="16" spans="1:9" x14ac:dyDescent="0.2">
      <c r="A16" t="s">
        <v>21</v>
      </c>
      <c r="G16">
        <v>1</v>
      </c>
      <c r="I16">
        <f t="shared" si="0"/>
        <v>1</v>
      </c>
    </row>
    <row r="17" spans="1:9" x14ac:dyDescent="0.2">
      <c r="A17" t="s">
        <v>22</v>
      </c>
      <c r="C17">
        <v>1</v>
      </c>
      <c r="I17">
        <f t="shared" si="0"/>
        <v>1</v>
      </c>
    </row>
    <row r="18" spans="1:9" x14ac:dyDescent="0.2">
      <c r="A18" t="s">
        <v>23</v>
      </c>
      <c r="G18">
        <v>1</v>
      </c>
      <c r="I18">
        <f t="shared" si="0"/>
        <v>1</v>
      </c>
    </row>
    <row r="19" spans="1:9" x14ac:dyDescent="0.2">
      <c r="A19" t="s">
        <v>25</v>
      </c>
      <c r="C19">
        <v>1</v>
      </c>
      <c r="I19">
        <f t="shared" si="0"/>
        <v>1</v>
      </c>
    </row>
    <row r="20" spans="1:9" x14ac:dyDescent="0.2">
      <c r="A20" t="s">
        <v>26</v>
      </c>
      <c r="C20">
        <v>1</v>
      </c>
      <c r="I20">
        <f t="shared" si="0"/>
        <v>1</v>
      </c>
    </row>
    <row r="21" spans="1:9" x14ac:dyDescent="0.2">
      <c r="A21" t="s">
        <v>27</v>
      </c>
      <c r="G21">
        <v>1</v>
      </c>
      <c r="I21">
        <f t="shared" si="0"/>
        <v>1</v>
      </c>
    </row>
    <row r="22" spans="1:9" x14ac:dyDescent="0.2">
      <c r="A22" t="s">
        <v>28</v>
      </c>
      <c r="C22">
        <v>1</v>
      </c>
      <c r="I22">
        <f t="shared" si="0"/>
        <v>1</v>
      </c>
    </row>
    <row r="23" spans="1:9" x14ac:dyDescent="0.2">
      <c r="A23" t="s">
        <v>29</v>
      </c>
      <c r="C23">
        <v>1</v>
      </c>
      <c r="I23">
        <f t="shared" si="0"/>
        <v>1</v>
      </c>
    </row>
    <row r="24" spans="1:9" x14ac:dyDescent="0.2">
      <c r="A24" t="s">
        <v>30</v>
      </c>
      <c r="G24">
        <v>1</v>
      </c>
      <c r="I24">
        <f t="shared" si="0"/>
        <v>1</v>
      </c>
    </row>
    <row r="25" spans="1:9" x14ac:dyDescent="0.2">
      <c r="A25" t="s">
        <v>34</v>
      </c>
      <c r="D25">
        <v>1</v>
      </c>
      <c r="I25">
        <f t="shared" si="0"/>
        <v>1</v>
      </c>
    </row>
    <row r="26" spans="1:9" x14ac:dyDescent="0.2">
      <c r="A26" t="s">
        <v>37</v>
      </c>
      <c r="C26">
        <v>1</v>
      </c>
      <c r="I26">
        <f t="shared" si="0"/>
        <v>1</v>
      </c>
    </row>
    <row r="27" spans="1:9" x14ac:dyDescent="0.2">
      <c r="A27" t="s">
        <v>36</v>
      </c>
      <c r="C27">
        <v>1</v>
      </c>
      <c r="I27">
        <f t="shared" si="0"/>
        <v>1</v>
      </c>
    </row>
    <row r="28" spans="1:9" x14ac:dyDescent="0.2">
      <c r="A28" t="s">
        <v>35</v>
      </c>
      <c r="B28">
        <v>1</v>
      </c>
      <c r="I28">
        <f t="shared" si="0"/>
        <v>1</v>
      </c>
    </row>
    <row r="29" spans="1:9" x14ac:dyDescent="0.2">
      <c r="A29" t="s">
        <v>44</v>
      </c>
      <c r="G29">
        <v>1</v>
      </c>
      <c r="I29">
        <f t="shared" si="0"/>
        <v>1</v>
      </c>
    </row>
    <row r="30" spans="1:9" x14ac:dyDescent="0.2">
      <c r="A30" t="s">
        <v>43</v>
      </c>
      <c r="E30">
        <v>1</v>
      </c>
      <c r="I30">
        <f t="shared" si="0"/>
        <v>1</v>
      </c>
    </row>
    <row r="31" spans="1:9" x14ac:dyDescent="0.2">
      <c r="A31" t="s">
        <v>42</v>
      </c>
      <c r="E31">
        <v>1</v>
      </c>
      <c r="I31">
        <f t="shared" si="0"/>
        <v>1</v>
      </c>
    </row>
    <row r="32" spans="1:9" x14ac:dyDescent="0.2">
      <c r="A32" t="s">
        <v>41</v>
      </c>
      <c r="E32">
        <v>1</v>
      </c>
      <c r="I32">
        <f t="shared" si="0"/>
        <v>1</v>
      </c>
    </row>
    <row r="33" spans="1:9" x14ac:dyDescent="0.2">
      <c r="A33" t="s">
        <v>40</v>
      </c>
      <c r="C33">
        <v>1</v>
      </c>
      <c r="I33">
        <f t="shared" si="0"/>
        <v>1</v>
      </c>
    </row>
    <row r="34" spans="1:9" x14ac:dyDescent="0.2">
      <c r="A34" t="s">
        <v>33</v>
      </c>
      <c r="C34">
        <v>1</v>
      </c>
      <c r="I34">
        <f t="shared" si="0"/>
        <v>1</v>
      </c>
    </row>
    <row r="35" spans="1:9" x14ac:dyDescent="0.2">
      <c r="B35">
        <f>SUBTOTAL(109,Tableau13[Evènements - Vie culturelle])</f>
        <v>6</v>
      </c>
      <c r="C35">
        <f>SUBTOTAL(109,Tableau13[Citoyenneté])</f>
        <v>11</v>
      </c>
      <c r="D35">
        <f>SUBTOTAL(109,Tableau13[Etre ensemble])</f>
        <v>4</v>
      </c>
      <c r="E35">
        <f>SUBTOTAL(109,Tableau13[vie pratique])</f>
        <v>4</v>
      </c>
      <c r="F35">
        <f>SUBTOTAL(109,Tableau13[Services])</f>
        <v>0</v>
      </c>
      <c r="G35">
        <f>SUBTOTAL(109,Tableau13[Solidarités])</f>
        <v>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700A-A219-4542-A24F-4ACA9E6422D1}">
  <dimension ref="A1:J27"/>
  <sheetViews>
    <sheetView topLeftCell="A5" zoomScale="140" zoomScaleNormal="140" workbookViewId="0">
      <selection activeCell="C26" sqref="C26"/>
    </sheetView>
  </sheetViews>
  <sheetFormatPr baseColWidth="10" defaultRowHeight="15" x14ac:dyDescent="0.2"/>
  <cols>
    <col min="1" max="1" width="26.83203125" customWidth="1"/>
    <col min="2" max="2" width="22.33203125" bestFit="1" customWidth="1"/>
    <col min="3" max="3" width="11" customWidth="1"/>
    <col min="4" max="4" width="12.5" customWidth="1"/>
    <col min="6" max="6" width="21.33203125" customWidth="1"/>
    <col min="7" max="7" width="12.6640625" customWidth="1"/>
  </cols>
  <sheetData>
    <row r="1" spans="1:10" x14ac:dyDescent="0.2">
      <c r="A1" t="s">
        <v>31</v>
      </c>
      <c r="B1" t="s">
        <v>0</v>
      </c>
      <c r="C1" t="s">
        <v>6</v>
      </c>
      <c r="D1" t="s">
        <v>7</v>
      </c>
      <c r="E1" t="s">
        <v>9</v>
      </c>
      <c r="F1" s="1" t="s">
        <v>32</v>
      </c>
      <c r="G1" t="s">
        <v>13</v>
      </c>
      <c r="H1" t="s">
        <v>14</v>
      </c>
      <c r="I1" t="s">
        <v>17</v>
      </c>
      <c r="J1" t="s">
        <v>24</v>
      </c>
    </row>
    <row r="2" spans="1:10" x14ac:dyDescent="0.2">
      <c r="A2" t="s">
        <v>1</v>
      </c>
      <c r="B2">
        <v>1</v>
      </c>
      <c r="D2">
        <v>1</v>
      </c>
    </row>
    <row r="3" spans="1:10" x14ac:dyDescent="0.2">
      <c r="A3" t="s">
        <v>2</v>
      </c>
      <c r="B3">
        <v>1</v>
      </c>
    </row>
    <row r="4" spans="1:10" x14ac:dyDescent="0.2">
      <c r="A4" t="s">
        <v>3</v>
      </c>
      <c r="B4">
        <v>1</v>
      </c>
      <c r="D4">
        <v>1</v>
      </c>
    </row>
    <row r="5" spans="1:10" x14ac:dyDescent="0.2">
      <c r="A5" t="s">
        <v>4</v>
      </c>
      <c r="B5">
        <v>1</v>
      </c>
      <c r="D5">
        <v>1</v>
      </c>
    </row>
    <row r="6" spans="1:10" x14ac:dyDescent="0.2">
      <c r="A6" t="s">
        <v>5</v>
      </c>
      <c r="B6">
        <v>1</v>
      </c>
      <c r="D6">
        <v>1</v>
      </c>
    </row>
    <row r="7" spans="1:10" x14ac:dyDescent="0.2">
      <c r="A7" t="s">
        <v>8</v>
      </c>
      <c r="D7">
        <v>1</v>
      </c>
    </row>
    <row r="8" spans="1:10" x14ac:dyDescent="0.2">
      <c r="A8" t="s">
        <v>10</v>
      </c>
      <c r="E8">
        <v>1</v>
      </c>
      <c r="F8">
        <v>1</v>
      </c>
    </row>
    <row r="9" spans="1:10" x14ac:dyDescent="0.2">
      <c r="A9" t="s">
        <v>11</v>
      </c>
      <c r="C9">
        <v>1</v>
      </c>
    </row>
    <row r="10" spans="1:10" x14ac:dyDescent="0.2">
      <c r="A10" t="s">
        <v>12</v>
      </c>
      <c r="D10">
        <v>1</v>
      </c>
      <c r="E10">
        <v>1</v>
      </c>
      <c r="G10">
        <v>1</v>
      </c>
      <c r="H10">
        <v>1</v>
      </c>
    </row>
    <row r="11" spans="1:10" x14ac:dyDescent="0.2">
      <c r="A11" t="s">
        <v>15</v>
      </c>
      <c r="B11">
        <v>1</v>
      </c>
      <c r="G11">
        <v>1</v>
      </c>
      <c r="H11">
        <v>1</v>
      </c>
    </row>
    <row r="12" spans="1:10" x14ac:dyDescent="0.2">
      <c r="A12" t="s">
        <v>16</v>
      </c>
      <c r="H12">
        <v>1</v>
      </c>
      <c r="I12">
        <v>1</v>
      </c>
    </row>
    <row r="13" spans="1:10" x14ac:dyDescent="0.2">
      <c r="A13" t="s">
        <v>18</v>
      </c>
      <c r="F13">
        <v>1</v>
      </c>
      <c r="H13">
        <v>1</v>
      </c>
      <c r="I13">
        <v>1</v>
      </c>
    </row>
    <row r="14" spans="1:10" x14ac:dyDescent="0.2">
      <c r="A14" t="s">
        <v>19</v>
      </c>
      <c r="D14">
        <v>1</v>
      </c>
      <c r="F14">
        <v>1</v>
      </c>
    </row>
    <row r="15" spans="1:10" x14ac:dyDescent="0.2">
      <c r="A15" t="s">
        <v>20</v>
      </c>
      <c r="C15">
        <v>1</v>
      </c>
      <c r="D15">
        <v>1</v>
      </c>
      <c r="E15">
        <v>1</v>
      </c>
    </row>
    <row r="16" spans="1:10" x14ac:dyDescent="0.2">
      <c r="A16" t="s">
        <v>21</v>
      </c>
      <c r="B16">
        <v>1</v>
      </c>
      <c r="E16">
        <v>1</v>
      </c>
      <c r="H16">
        <v>1</v>
      </c>
      <c r="I16">
        <v>1</v>
      </c>
    </row>
    <row r="17" spans="1:10" x14ac:dyDescent="0.2">
      <c r="A17" t="s">
        <v>22</v>
      </c>
      <c r="C17">
        <v>1</v>
      </c>
      <c r="G17">
        <v>1</v>
      </c>
    </row>
    <row r="18" spans="1:10" x14ac:dyDescent="0.2">
      <c r="A18" t="s">
        <v>23</v>
      </c>
      <c r="I18">
        <v>1</v>
      </c>
      <c r="J18">
        <v>1</v>
      </c>
    </row>
    <row r="19" spans="1:10" x14ac:dyDescent="0.2">
      <c r="A19" t="s">
        <v>25</v>
      </c>
      <c r="C19">
        <v>1</v>
      </c>
    </row>
    <row r="20" spans="1:10" x14ac:dyDescent="0.2">
      <c r="A20" t="s">
        <v>26</v>
      </c>
      <c r="C20">
        <v>1</v>
      </c>
    </row>
    <row r="21" spans="1:10" x14ac:dyDescent="0.2">
      <c r="A21" t="s">
        <v>27</v>
      </c>
      <c r="J21">
        <v>1</v>
      </c>
    </row>
    <row r="22" spans="1:10" x14ac:dyDescent="0.2">
      <c r="A22" t="s">
        <v>28</v>
      </c>
    </row>
    <row r="23" spans="1:10" x14ac:dyDescent="0.2">
      <c r="A23" t="s">
        <v>29</v>
      </c>
      <c r="C23">
        <v>1</v>
      </c>
    </row>
    <row r="24" spans="1:10" x14ac:dyDescent="0.2">
      <c r="A24" t="s">
        <v>30</v>
      </c>
      <c r="J24">
        <v>1</v>
      </c>
    </row>
    <row r="25" spans="1:10" x14ac:dyDescent="0.2">
      <c r="A25" t="s">
        <v>34</v>
      </c>
      <c r="D25">
        <v>1</v>
      </c>
    </row>
    <row r="26" spans="1:10" x14ac:dyDescent="0.2">
      <c r="A26" t="s">
        <v>33</v>
      </c>
      <c r="C26">
        <v>1</v>
      </c>
    </row>
    <row r="27" spans="1:10" x14ac:dyDescent="0.2">
      <c r="B27">
        <f>SUBTOTAL(109,Tableau1[Evènements - Vie culturelle])</f>
        <v>7</v>
      </c>
      <c r="C27">
        <f>SUBTOTAL(109,Tableau1[Citoyenneté])</f>
        <v>7</v>
      </c>
      <c r="D27">
        <f>SUBTOTAL(109,Tableau1[Etre ensemble])</f>
        <v>9</v>
      </c>
      <c r="E27">
        <f>SUBTOTAL(109,Tableau1[Loisirs])</f>
        <v>4</v>
      </c>
      <c r="F27">
        <f>SUBTOTAL(109,Tableau1[Santé ment et physique])</f>
        <v>3</v>
      </c>
      <c r="G27">
        <f>SUBTOTAL(109,Tableau1[Vie associative])</f>
        <v>3</v>
      </c>
      <c r="H27">
        <f>SUBTOTAL(109,Tableau1[vie pratique])</f>
        <v>5</v>
      </c>
      <c r="I27">
        <f>SUBTOTAL(109,Tableau1[Services])</f>
        <v>4</v>
      </c>
      <c r="J27">
        <f>SUBTOTAL(109,Tableau1[Solidarités])</f>
        <v>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Divoux</dc:creator>
  <cp:lastModifiedBy>Vincent Divoux</cp:lastModifiedBy>
  <dcterms:created xsi:type="dcterms:W3CDTF">2018-06-12T09:15:31Z</dcterms:created>
  <dcterms:modified xsi:type="dcterms:W3CDTF">2018-06-13T11:51:29Z</dcterms:modified>
</cp:coreProperties>
</file>